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O\AV\036\1 výzva\"/>
    </mc:Choice>
  </mc:AlternateContent>
  <xr:revisionPtr revIDLastSave="0" documentId="13_ncr:1_{FD6BEA33-4FF4-41F2-BA52-AD3F3D95AA66}" xr6:coauthVersionLast="47" xr6:coauthVersionMax="47" xr10:uidLastSave="{00000000-0000-0000-0000-000000000000}"/>
  <bookViews>
    <workbookView xWindow="28680" yWindow="-120" windowWidth="29040" windowHeight="17640" xr2:uid="{00000000-000D-0000-FFFF-FFFF00000000}"/>
  </bookViews>
  <sheets>
    <sheet name="AVT" sheetId="1" r:id="rId1"/>
  </sheets>
  <definedNames>
    <definedName name="_xlnm.Print_Area" localSheetId="0">AVT!$B$1:$U$19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8" i="1" l="1"/>
  <c r="O9" i="1"/>
  <c r="O10" i="1"/>
  <c r="O11" i="1"/>
  <c r="O12" i="1"/>
  <c r="O13" i="1"/>
  <c r="O14" i="1"/>
  <c r="R8" i="1"/>
  <c r="S8" i="1"/>
  <c r="R9" i="1"/>
  <c r="S9" i="1"/>
  <c r="R10" i="1"/>
  <c r="S10" i="1"/>
  <c r="R11" i="1"/>
  <c r="S11" i="1"/>
  <c r="R12" i="1"/>
  <c r="S12" i="1"/>
  <c r="R13" i="1"/>
  <c r="S13" i="1"/>
  <c r="R14" i="1"/>
  <c r="S14" i="1"/>
  <c r="R7" i="1"/>
  <c r="O15" i="1"/>
  <c r="R15" i="1"/>
  <c r="S15" i="1"/>
  <c r="O7" i="1"/>
  <c r="P18" i="1" l="1"/>
  <c r="Q18" i="1"/>
  <c r="S7" i="1"/>
</calcChain>
</file>

<file path=xl/sharedStrings.xml><?xml version="1.0" encoding="utf-8"?>
<sst xmlns="http://schemas.openxmlformats.org/spreadsheetml/2006/main" count="82" uniqueCount="60">
  <si>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</si>
  <si>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</si>
  <si>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</si>
  <si>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</si>
  <si>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</si>
  <si>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</si>
  <si>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</si>
  <si>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</si>
  <si>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</si>
  <si>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</si>
  <si>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</si>
  <si>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</si>
  <si>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32342000-2 - Reproduktory</t>
  </si>
  <si>
    <t>32342100-3 - Hlavová sluchátka</t>
  </si>
  <si>
    <t>32351300-1 - Příslušenství audiosystémů</t>
  </si>
  <si>
    <t>34342412-3 - Běžné reproduktory</t>
  </si>
  <si>
    <t>Název</t>
  </si>
  <si>
    <t>Měrná jednotka [MJ]</t>
  </si>
  <si>
    <t>Popis</t>
  </si>
  <si>
    <t xml:space="preserve">Fakturace </t>
  </si>
  <si>
    <t xml:space="preserve">Financováno
 z projektových finančních prostředků </t>
  </si>
  <si>
    <t>Kontaktní osoba 
k převzetí zboží</t>
  </si>
  <si>
    <t xml:space="preserve">Místo dodání </t>
  </si>
  <si>
    <t xml:space="preserve">Maximální cena za jednotlivé položky 
 v Kč BEZ DPH </t>
  </si>
  <si>
    <t xml:space="preserve">POZNÁMKA </t>
  </si>
  <si>
    <t>CPV - výběr
AUDIOVIZUÁLNÍ TECHNIKA</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</si>
  <si>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</si>
  <si>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</si>
  <si>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</si>
  <si>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</si>
  <si>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t>NE</t>
  </si>
  <si>
    <t>ks</t>
  </si>
  <si>
    <t>Termín dodání</t>
  </si>
  <si>
    <t>Příloha č. 2 Kupní smlouvy - technická specifikace
Audiovizuální technika (II.) 036 - 2023</t>
  </si>
  <si>
    <t>Samostatná faktura</t>
  </si>
  <si>
    <t>ANO</t>
  </si>
  <si>
    <t>PUM/2023/12 - Zvuk a akustika</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</si>
  <si>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t>
    </r>
    <r>
      <rPr>
        <b/>
        <sz val="11"/>
        <color rgb="FFFF0000"/>
        <rFont val="Calibri"/>
        <family val="2"/>
        <charset val="238"/>
        <scheme val="minor"/>
      </rPr>
      <t xml:space="preserve"> NA FAKTURU</t>
    </r>
    <r>
      <rPr>
        <b/>
        <sz val="11"/>
        <rFont val="Calibri"/>
        <family val="2"/>
        <charset val="238"/>
        <scheme val="minor"/>
      </rPr>
      <t>: NÁZEV A ČÍSLO DOTAČNÍHO PROJEKTU</t>
    </r>
  </si>
  <si>
    <t>Ing. Stanislav Bouzek,
Tel.: 37763 4572, 
722 943 885</t>
  </si>
  <si>
    <t>Univerzitní 26, 
301 00 Plzeň,
Fakulta elektrotechnická - Katedra materiálů a technologií,
místnost EL 303</t>
  </si>
  <si>
    <t>Aktivní reproduktor</t>
  </si>
  <si>
    <t>Dvoupásmová konstrukce, 
basový reproduktor o průměru minimálně 6", 
středo-výškový reproduktor(y) o průměru minimálně 2", 
maximální SPL alespon 102 dB, 
frekvenční rozsah minimálně 70 Hz - 15 kHz, 
směrové vyzařování minimálně 100°x 40°, 
možnost provozu na integrovaný akumulátor, 
možnost připojení přes Bluetooth, XLR, 6,3 mm jack, 3,5 mm jack, 
linkový výstup,
barva černá, 
rozměry maximálně 350 x 250 x 300 mm, 
hmotnost maximálně 7 kg, 
možnost umístění na stojan o průměru 35 mm, 
včetně akumulátoru a přepravního obalu.</t>
  </si>
  <si>
    <t>Stojan na reproduktor</t>
  </si>
  <si>
    <t>Průměr tyče pro nasazení reproduktoru 35 mm,
nosnost minimálně 20 kg,
nastavitelná výška od 1300 do 1900 mm, 
hmotnost stojanu maximálně 3 kg.</t>
  </si>
  <si>
    <t>Sluchátka uzavřená</t>
  </si>
  <si>
    <t>Náhlavní sluchátka, okolo uší, uzavřená konstrukce,
impedance 70 - 100 Ohm, 
SPL minimálně 95 dB, 
jmenovité zkreslení THD menší než 0,25%, 
frekvenční rozsah alespoň 7 Hz až 30 kHz, 
výměnné nekožené náušníky, 
rovný kabel vyvedený na jedné straně sluchátek o délce minimálně 3 m, pevně připojený, zakončení 3,5 mm jack s šroubovatelným adaptérem na 6,3 mm jack, 
hmotnost sluchátek s kabelem maximálně 350 g, 
barva se preferuje černá, 
látkové pouzdro.</t>
  </si>
  <si>
    <t>Sluchátka otevřená</t>
  </si>
  <si>
    <t>Náhlavní sluchátka, okolo uší, otevřená konstrukce,
impedance 70 - 100 Ohm, 
SPL minimálně 95 dB, 
jmenovité zkreslení THD menší než 0,25%, 
frekvenční rozsah minimálně 7 Hz až 30 kHz, 
výměnné nekožené náušníky, 
rovný kabel vyvedený na jedné straně sluchátek o délce alespoň 3 m, pevně připojený, zakončení 3,5 mm jack s šroubovatelným adaptérem na 6,3 mm jack, 
hmotnost sluchátek s kabelem maximálně 370 g, 
barva se preferuje černá, 
látkové pouzdro.</t>
  </si>
  <si>
    <t>Pouzdro na sluchátka</t>
  </si>
  <si>
    <t>Pevné pouzdro na náhlavní sluchátka, uvnitř polstrované, 
s menší kapsou na jack adaptér, hmotnost maximálně 200 g, 
barva černá, 
vhodné pro sluchátka beyerdynamic DT 770, DT 990.</t>
  </si>
  <si>
    <t>Sluchátka s aktivním potlačením hluku</t>
  </si>
  <si>
    <t>Náhlavní sluchátka, okolo uší, uzavřená konstrukce, 
frekvenční rozsah alespoň 10 Hz až 20 kHz aktivní potlačení hluku (ANC), 
připojení přes 3,5 mm jack nebo bluetooth minimálně verze 5, 
podpora kodeků AAC, LDAC, SBS, 
vestavěný mikrofon, 
přepínání skladeb, přijimání hovorů a ovládání hlasitosti přímo na sluchátkách, 
výdrž baterie minimálně 30 hodin, 
otočné mušle, 
včetně pouzdra, 
nabíjení USB-C, 
barva černá, 
hmostnost maximálně 270 g.</t>
  </si>
  <si>
    <t>Kostní sluchátka</t>
  </si>
  <si>
    <t>Sluchátka na lícní kosti, otevřená konstrukce, 
vestavěný mikrofon, 
ovládání hlasitosti a přijímání hovorů přímo na sluchátkách, 
připojení přes bluetooth minimálně verze 5, 
frekvenční rozsah minimálně 20 Hz až 20 kHz,
hmotnost maximálně 30 g.</t>
  </si>
  <si>
    <t>Sluchátka polootevřená</t>
  </si>
  <si>
    <t xml:space="preserve">Náhlavní studiová sluchátka okolo uší, polootevřená kosntrukce,
impedance 50 - 60 ohm, 
frekvenční rozsah alespoň 15 Hz až 25 kHz, 
citlivost 104 dB/mW a více, 
odepínatelný rový kabel 3 m, zakončený jackem 3,5 mm s šroubovací redukcí na 6,3 mm.
Součástí bude kroucený odepínatelný kabel 5 m. Dvoje náušníky, textilní a imitace kůže. 
Hmotnost bez kabelu max. 250 g.  </t>
  </si>
  <si>
    <t>Reproduktory</t>
  </si>
  <si>
    <t>Ing. Mgr. Pavel Bartovský,
Tel.: 37763 2850,
E-mail: bart@civ.zcu.cz</t>
  </si>
  <si>
    <t>Univerzitní 20,
301 00 Plzeň,
Centrum informatizace a výpočetní techniky - Oddělení Správa informačních systémů,
místnost UI 119</t>
  </si>
  <si>
    <t>Aktivní, 2.0 o výkonu min. 30W. 
Frekvenční rozsah od 20 do 20000 Hz.
Připojení pomocí 3,5 mm jack.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</si>
</sst>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
      <b/>
      <u/>
      <sz val="11"/>
      <color rgb="FFFF0000"/>
      <name val="Calibri"/>
      <family val="2"/>
      <charset val="238"/>
      <scheme val="minor"/>
    </font>
    <font>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ck">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5" fillId="0" borderId="0"/>
  </cellStyleXfs>
  <cellXfs count="128">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8"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7" fillId="0" borderId="0" xfId="0" applyFont="1" applyAlignment="1">
      <alignment vertical="center"/>
    </xf>
    <xf numFmtId="0" fontId="0" fillId="0" borderId="0" xfId="0" applyAlignment="1">
      <alignment horizontal="left" vertical="center" wrapText="1" indent="1"/>
    </xf>
    <xf numFmtId="0" fontId="9"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1" fillId="0" borderId="0" xfId="0" applyFont="1" applyAlignment="1">
      <alignment vertical="center"/>
    </xf>
    <xf numFmtId="0" fontId="11" fillId="0" borderId="0" xfId="0" applyFont="1" applyAlignment="1">
      <alignment vertical="center" wrapText="1"/>
    </xf>
    <xf numFmtId="0" fontId="0" fillId="0" borderId="0" xfId="0" applyAlignment="1">
      <alignment horizontal="center" vertical="top"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0" fontId="12" fillId="2" borderId="3" xfId="0" applyFont="1" applyFill="1" applyBorder="1" applyAlignment="1">
      <alignment horizontal="center" vertical="center" textRotation="90" wrapText="1"/>
    </xf>
    <xf numFmtId="0" fontId="12" fillId="5"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2" fillId="5" borderId="3" xfId="0" applyFont="1" applyFill="1" applyBorder="1" applyAlignment="1">
      <alignment horizontal="center" vertical="center" wrapText="1"/>
    </xf>
    <xf numFmtId="0" fontId="0" fillId="0" borderId="0" xfId="0" applyAlignment="1">
      <alignment horizontal="right" vertical="center" wrapText="1"/>
    </xf>
    <xf numFmtId="0" fontId="12" fillId="0" borderId="0" xfId="0" applyFont="1" applyAlignment="1">
      <alignment vertical="center"/>
    </xf>
    <xf numFmtId="164" fontId="14" fillId="0" borderId="0" xfId="0" applyNumberFormat="1" applyFont="1" applyAlignment="1">
      <alignment horizontal="right" vertical="center" indent="1"/>
    </xf>
    <xf numFmtId="164" fontId="7" fillId="0" borderId="3" xfId="0" applyNumberFormat="1" applyFont="1" applyBorder="1" applyAlignment="1">
      <alignment horizontal="center" vertical="center"/>
    </xf>
    <xf numFmtId="0" fontId="17" fillId="5" borderId="4" xfId="0" applyFont="1" applyFill="1" applyBorder="1" applyAlignment="1">
      <alignment horizontal="center" vertical="center" wrapText="1"/>
    </xf>
    <xf numFmtId="0" fontId="18" fillId="0" borderId="0" xfId="0" applyFont="1" applyAlignment="1">
      <alignment vertical="top" wrapText="1"/>
    </xf>
    <xf numFmtId="0" fontId="16" fillId="5" borderId="4" xfId="0" applyFont="1" applyFill="1" applyBorder="1" applyAlignment="1">
      <alignment horizontal="center" vertical="center" wrapText="1"/>
    </xf>
    <xf numFmtId="0" fontId="0" fillId="0" borderId="6" xfId="0" applyBorder="1"/>
    <xf numFmtId="0" fontId="9" fillId="4" borderId="7" xfId="0" applyFont="1" applyFill="1" applyBorder="1" applyAlignment="1">
      <alignment horizontal="center" vertical="center" wrapText="1"/>
    </xf>
    <xf numFmtId="0" fontId="12" fillId="4" borderId="4" xfId="0" applyFont="1" applyFill="1" applyBorder="1" applyAlignment="1">
      <alignment horizontal="center" vertical="center" wrapText="1"/>
    </xf>
    <xf numFmtId="49" fontId="22" fillId="0" borderId="0" xfId="0" applyNumberFormat="1" applyFont="1" applyAlignment="1">
      <alignment vertical="center" wrapText="1"/>
    </xf>
    <xf numFmtId="3" fontId="0" fillId="2" borderId="8" xfId="0" applyNumberFormat="1" applyFill="1" applyBorder="1" applyAlignment="1">
      <alignment horizontal="center" vertical="center" wrapText="1"/>
    </xf>
    <xf numFmtId="3" fontId="0" fillId="3" borderId="9" xfId="0" applyNumberFormat="1" applyFill="1" applyBorder="1" applyAlignment="1">
      <alignment horizontal="center" vertical="center" wrapText="1"/>
    </xf>
    <xf numFmtId="0" fontId="0" fillId="3" borderId="9" xfId="0" applyFill="1" applyBorder="1" applyAlignment="1">
      <alignment horizontal="center" vertical="center" wrapText="1"/>
    </xf>
    <xf numFmtId="0" fontId="8" fillId="3" borderId="9" xfId="0" applyFont="1" applyFill="1" applyBorder="1" applyAlignment="1">
      <alignment horizontal="left" vertical="center" wrapText="1" indent="1"/>
    </xf>
    <xf numFmtId="0" fontId="23" fillId="4" borderId="9" xfId="0" applyFont="1" applyFill="1" applyBorder="1" applyAlignment="1">
      <alignment horizontal="center" vertical="center" wrapText="1"/>
    </xf>
    <xf numFmtId="164" fontId="0" fillId="0" borderId="9" xfId="0" applyNumberFormat="1" applyBorder="1" applyAlignment="1">
      <alignment horizontal="right" vertical="center" indent="1"/>
    </xf>
    <xf numFmtId="164" fontId="8" fillId="3" borderId="9" xfId="0" applyNumberFormat="1" applyFont="1" applyFill="1" applyBorder="1" applyAlignment="1">
      <alignment horizontal="right" vertical="center" indent="1"/>
    </xf>
    <xf numFmtId="165" fontId="0" fillId="0" borderId="9" xfId="0" applyNumberFormat="1" applyBorder="1" applyAlignment="1">
      <alignment horizontal="right" vertical="center" indent="1"/>
    </xf>
    <xf numFmtId="0" fontId="0" fillId="0" borderId="9" xfId="0" applyBorder="1" applyAlignment="1">
      <alignment horizontal="center" vertical="center"/>
    </xf>
    <xf numFmtId="0" fontId="0" fillId="3" borderId="11" xfId="0" applyFill="1" applyBorder="1" applyAlignment="1">
      <alignment horizontal="center" vertical="center" wrapText="1"/>
    </xf>
    <xf numFmtId="0" fontId="4" fillId="3" borderId="11"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12" fillId="3" borderId="11" xfId="0" applyFont="1" applyFill="1" applyBorder="1" applyAlignment="1">
      <alignment horizontal="center" vertical="center" wrapText="1"/>
    </xf>
    <xf numFmtId="3" fontId="0" fillId="2" borderId="13" xfId="0" applyNumberFormat="1" applyFill="1" applyBorder="1" applyAlignment="1">
      <alignment horizontal="center" vertical="center" wrapText="1"/>
    </xf>
    <xf numFmtId="3" fontId="0" fillId="3" borderId="14" xfId="0" applyNumberFormat="1" applyFill="1" applyBorder="1" applyAlignment="1">
      <alignment horizontal="center" vertical="center" wrapText="1"/>
    </xf>
    <xf numFmtId="0" fontId="0" fillId="3" borderId="14" xfId="0" applyFill="1" applyBorder="1" applyAlignment="1">
      <alignment horizontal="center" vertical="center" wrapText="1"/>
    </xf>
    <xf numFmtId="0" fontId="8" fillId="3" borderId="14" xfId="0" applyFont="1" applyFill="1" applyBorder="1" applyAlignment="1">
      <alignment horizontal="left" vertical="center" wrapText="1" indent="1"/>
    </xf>
    <xf numFmtId="0" fontId="23" fillId="4" borderId="14" xfId="0" applyFont="1" applyFill="1" applyBorder="1" applyAlignment="1">
      <alignment horizontal="center" vertical="center" wrapText="1"/>
    </xf>
    <xf numFmtId="164" fontId="0" fillId="0" borderId="14" xfId="0" applyNumberFormat="1" applyBorder="1" applyAlignment="1">
      <alignment horizontal="right" vertical="center" indent="1"/>
    </xf>
    <xf numFmtId="164" fontId="8" fillId="3" borderId="14" xfId="0" applyNumberFormat="1" applyFont="1" applyFill="1" applyBorder="1" applyAlignment="1">
      <alignment horizontal="right" vertical="center" indent="1"/>
    </xf>
    <xf numFmtId="165" fontId="0" fillId="0" borderId="14" xfId="0" applyNumberFormat="1" applyBorder="1" applyAlignment="1">
      <alignment horizontal="right" vertical="center" indent="1"/>
    </xf>
    <xf numFmtId="0" fontId="0" fillId="0" borderId="14" xfId="0" applyBorder="1" applyAlignment="1">
      <alignment horizontal="center" vertical="center"/>
    </xf>
    <xf numFmtId="0" fontId="2" fillId="3" borderId="9" xfId="0" applyFont="1" applyFill="1" applyBorder="1" applyAlignment="1">
      <alignment horizontal="center" vertical="center" wrapText="1"/>
    </xf>
    <xf numFmtId="3" fontId="0" fillId="2" borderId="17" xfId="0" applyNumberFormat="1" applyFill="1" applyBorder="1" applyAlignment="1">
      <alignment horizontal="center" vertical="center" wrapText="1"/>
    </xf>
    <xf numFmtId="0" fontId="5" fillId="3" borderId="11" xfId="0" applyFont="1" applyFill="1" applyBorder="1" applyAlignment="1">
      <alignment horizontal="center" vertical="center" wrapText="1"/>
    </xf>
    <xf numFmtId="3" fontId="0" fillId="3" borderId="11" xfId="0" applyNumberFormat="1" applyFill="1" applyBorder="1" applyAlignment="1">
      <alignment horizontal="center" vertical="center" wrapText="1"/>
    </xf>
    <xf numFmtId="0" fontId="8" fillId="3" borderId="11" xfId="0" applyFont="1" applyFill="1" applyBorder="1" applyAlignment="1">
      <alignment horizontal="left" vertical="center" wrapText="1" indent="1"/>
    </xf>
    <xf numFmtId="0" fontId="23" fillId="4" borderId="11" xfId="0" applyFont="1" applyFill="1" applyBorder="1" applyAlignment="1">
      <alignment horizontal="center" vertical="center" wrapText="1"/>
    </xf>
    <xf numFmtId="164" fontId="0" fillId="0" borderId="11" xfId="0" applyNumberFormat="1" applyBorder="1" applyAlignment="1">
      <alignment horizontal="right" vertical="center" indent="1"/>
    </xf>
    <xf numFmtId="164" fontId="8" fillId="3" borderId="11" xfId="0" applyNumberFormat="1" applyFont="1" applyFill="1" applyBorder="1" applyAlignment="1">
      <alignment horizontal="right" vertical="center" indent="1"/>
    </xf>
    <xf numFmtId="165" fontId="0" fillId="0" borderId="11" xfId="0" applyNumberFormat="1" applyBorder="1" applyAlignment="1">
      <alignment horizontal="right" vertical="center" indent="1"/>
    </xf>
    <xf numFmtId="0" fontId="0" fillId="0" borderId="11" xfId="0" applyBorder="1" applyAlignment="1">
      <alignment horizontal="center" vertical="center"/>
    </xf>
    <xf numFmtId="3" fontId="0" fillId="2" borderId="18" xfId="0" applyNumberFormat="1" applyFill="1" applyBorder="1" applyAlignment="1">
      <alignment horizontal="center" vertical="center" wrapText="1"/>
    </xf>
    <xf numFmtId="3" fontId="0" fillId="3" borderId="19" xfId="0" applyNumberFormat="1" applyFill="1" applyBorder="1" applyAlignment="1">
      <alignment horizontal="center" vertical="center" wrapText="1"/>
    </xf>
    <xf numFmtId="0" fontId="0" fillId="3" borderId="19" xfId="0" applyFill="1" applyBorder="1" applyAlignment="1">
      <alignment horizontal="center" vertical="center" wrapText="1"/>
    </xf>
    <xf numFmtId="0" fontId="8" fillId="3" borderId="19" xfId="0" applyFont="1" applyFill="1" applyBorder="1" applyAlignment="1">
      <alignment horizontal="left" vertical="center" wrapText="1" indent="1"/>
    </xf>
    <xf numFmtId="0" fontId="23" fillId="4" borderId="19" xfId="0" applyFont="1" applyFill="1" applyBorder="1" applyAlignment="1">
      <alignment horizontal="center" vertical="center" wrapText="1"/>
    </xf>
    <xf numFmtId="164" fontId="0" fillId="0" borderId="19" xfId="0" applyNumberFormat="1" applyBorder="1" applyAlignment="1">
      <alignment horizontal="right" vertical="center" indent="1"/>
    </xf>
    <xf numFmtId="164" fontId="8" fillId="3" borderId="19" xfId="0" applyNumberFormat="1" applyFont="1" applyFill="1" applyBorder="1" applyAlignment="1">
      <alignment horizontal="right" vertical="center" indent="1"/>
    </xf>
    <xf numFmtId="165" fontId="0" fillId="0" borderId="19" xfId="0" applyNumberFormat="1" applyBorder="1" applyAlignment="1">
      <alignment horizontal="right" vertical="center" indent="1"/>
    </xf>
    <xf numFmtId="0" fontId="0" fillId="0" borderId="19" xfId="0" applyBorder="1" applyAlignment="1">
      <alignment horizontal="center" vertical="center"/>
    </xf>
    <xf numFmtId="0" fontId="2" fillId="3" borderId="14"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0" fillId="0" borderId="0" xfId="0" applyAlignment="1">
      <alignment horizontal="justify" vertical="center" wrapText="1"/>
    </xf>
    <xf numFmtId="0" fontId="9" fillId="5" borderId="4" xfId="0" applyFont="1" applyFill="1" applyBorder="1" applyAlignment="1">
      <alignment horizontal="center" vertical="center" wrapText="1"/>
    </xf>
    <xf numFmtId="164" fontId="7" fillId="0" borderId="4" xfId="0" applyNumberFormat="1" applyFont="1" applyBorder="1" applyAlignment="1">
      <alignment horizontal="center" vertical="center"/>
    </xf>
    <xf numFmtId="0" fontId="0" fillId="0" borderId="4" xfId="0" applyBorder="1"/>
    <xf numFmtId="0" fontId="0" fillId="0" borderId="5" xfId="0" applyBorder="1"/>
    <xf numFmtId="0" fontId="9" fillId="0" borderId="0" xfId="0" applyFont="1" applyAlignment="1">
      <alignment horizontal="left" vertical="center"/>
    </xf>
    <xf numFmtId="0" fontId="20" fillId="0" borderId="0" xfId="0" applyFont="1" applyAlignment="1">
      <alignment horizontal="left" vertical="center" wrapText="1"/>
    </xf>
    <xf numFmtId="0" fontId="9" fillId="0" borderId="0" xfId="0" applyFont="1" applyAlignment="1">
      <alignment horizontal="justify" vertical="center" wrapText="1"/>
    </xf>
    <xf numFmtId="0" fontId="0" fillId="0" borderId="0" xfId="0" applyAlignment="1">
      <alignment horizontal="justify" vertical="center" wrapText="1"/>
    </xf>
    <xf numFmtId="0" fontId="9"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2" fillId="3" borderId="10"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0" fillId="3" borderId="10"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20"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5" xfId="0" applyFill="1" applyBorder="1" applyAlignment="1">
      <alignment horizontal="center" vertical="center" wrapText="1"/>
    </xf>
    <xf numFmtId="0" fontId="19" fillId="2" borderId="0" xfId="0" applyFont="1" applyFill="1" applyAlignment="1">
      <alignment horizontal="left" vertical="center" wrapText="1"/>
    </xf>
    <xf numFmtId="0" fontId="21" fillId="0" borderId="0" xfId="0" applyFont="1" applyAlignment="1">
      <alignment horizontal="left" vertical="center" wrapText="1"/>
    </xf>
    <xf numFmtId="0" fontId="6" fillId="3" borderId="10"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20" xfId="0" applyFont="1" applyFill="1" applyBorder="1" applyAlignment="1">
      <alignment horizontal="center" vertical="center" wrapText="1"/>
    </xf>
    <xf numFmtId="164" fontId="13" fillId="4" borderId="9" xfId="0" applyNumberFormat="1" applyFont="1" applyFill="1" applyBorder="1" applyAlignment="1" applyProtection="1">
      <alignment horizontal="right" vertical="center" wrapText="1" indent="1"/>
      <protection locked="0"/>
    </xf>
    <xf numFmtId="164" fontId="13" fillId="4" borderId="14" xfId="0" applyNumberFormat="1" applyFont="1" applyFill="1" applyBorder="1" applyAlignment="1" applyProtection="1">
      <alignment horizontal="right" vertical="center" wrapText="1" indent="1"/>
      <protection locked="0"/>
    </xf>
    <xf numFmtId="164" fontId="13" fillId="4" borderId="19" xfId="0" applyNumberFormat="1" applyFont="1" applyFill="1" applyBorder="1" applyAlignment="1" applyProtection="1">
      <alignment horizontal="right" vertical="center" wrapText="1" indent="1"/>
      <protection locked="0"/>
    </xf>
    <xf numFmtId="164" fontId="13" fillId="4" borderId="11" xfId="0" applyNumberFormat="1" applyFont="1" applyFill="1" applyBorder="1" applyAlignment="1" applyProtection="1">
      <alignment horizontal="right" vertical="center" wrapText="1" indent="1"/>
      <protection locked="0"/>
    </xf>
    <xf numFmtId="0" fontId="13" fillId="4" borderId="9" xfId="0" applyFont="1" applyFill="1" applyBorder="1" applyAlignment="1" applyProtection="1">
      <alignment horizontal="center" vertical="center" wrapText="1"/>
      <protection locked="0"/>
    </xf>
    <xf numFmtId="0" fontId="13" fillId="4" borderId="14" xfId="0" applyFont="1" applyFill="1" applyBorder="1" applyAlignment="1" applyProtection="1">
      <alignment horizontal="center" vertical="center" wrapText="1"/>
      <protection locked="0"/>
    </xf>
    <xf numFmtId="0" fontId="13" fillId="4" borderId="19" xfId="0" applyFont="1" applyFill="1" applyBorder="1" applyAlignment="1" applyProtection="1">
      <alignment horizontal="center" vertical="center" wrapText="1"/>
      <protection locked="0"/>
    </xf>
    <xf numFmtId="0" fontId="13" fillId="4" borderId="11" xfId="0" applyFont="1" applyFill="1" applyBorder="1" applyAlignment="1" applyProtection="1">
      <alignment horizontal="center" vertical="center" wrapText="1"/>
      <protection locked="0"/>
    </xf>
  </cellXfs>
  <cellStyles count="2">
    <cellStyle name="Normální" xfId="0" builtinId="0"/>
    <cellStyle name="normální 3" xfId="1" xr:uid="{00000000-0005-0000-0000-000001000000}"/>
  </cellStyles>
  <dxfs count="7">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65"/>
  <sheetViews>
    <sheetView tabSelected="1" zoomScale="59" zoomScaleNormal="59" workbookViewId="0">
      <selection activeCell="M7" sqref="M7:M14"/>
    </sheetView>
  </sheetViews>
  <sheetFormatPr defaultRowHeight="15" x14ac:dyDescent="0.25"/>
  <cols>
    <col min="1" max="1" width="1.42578125" bestFit="1" customWidth="1"/>
    <col min="2" max="2" width="5.7109375" bestFit="1" customWidth="1"/>
    <col min="3" max="3" width="30.140625" style="1" customWidth="1"/>
    <col min="4" max="4" width="10.7109375" style="2" customWidth="1"/>
    <col min="5" max="5" width="10.28515625" style="3" customWidth="1"/>
    <col min="6" max="6" width="96.7109375" style="1" customWidth="1"/>
    <col min="7" max="7" width="27.85546875" style="1" customWidth="1"/>
    <col min="8" max="8" width="25.28515625" style="1" customWidth="1"/>
    <col min="9" max="9" width="24.140625" style="1" customWidth="1"/>
    <col min="10" max="10" width="16.5703125" style="1" customWidth="1"/>
    <col min="11" max="11" width="36.85546875" customWidth="1"/>
    <col min="12" max="12" width="26.7109375" customWidth="1"/>
    <col min="13" max="13" width="33.140625" style="1" customWidth="1"/>
    <col min="14" max="14" width="22.42578125" style="1" customWidth="1"/>
    <col min="15" max="15" width="17.7109375" style="1" hidden="1" customWidth="1"/>
    <col min="16" max="16" width="21.5703125" customWidth="1"/>
    <col min="17" max="17" width="23.28515625" customWidth="1"/>
    <col min="18" max="18" width="20.7109375" bestFit="1" customWidth="1"/>
    <col min="19" max="19" width="20.42578125" customWidth="1"/>
    <col min="20" max="20" width="11.5703125" hidden="1" customWidth="1"/>
    <col min="21" max="21" width="38.42578125" style="4" customWidth="1"/>
  </cols>
  <sheetData>
    <row r="1" spans="1:21" ht="42.6" customHeight="1" x14ac:dyDescent="0.25">
      <c r="B1" s="104" t="s">
        <v>33</v>
      </c>
      <c r="C1" s="104"/>
      <c r="D1" s="104"/>
      <c r="E1" s="104"/>
      <c r="G1" s="39"/>
    </row>
    <row r="2" spans="1:21" ht="42" customHeight="1" x14ac:dyDescent="0.25">
      <c r="C2"/>
      <c r="D2" s="11"/>
      <c r="E2" s="5"/>
      <c r="F2" s="6"/>
      <c r="G2" s="105"/>
      <c r="H2" s="105"/>
      <c r="I2" s="105"/>
      <c r="J2" s="105"/>
      <c r="K2" s="105"/>
      <c r="L2" s="105"/>
      <c r="M2" s="105"/>
      <c r="N2" s="6"/>
      <c r="O2" s="6"/>
      <c r="P2" s="6"/>
      <c r="Q2" s="6"/>
      <c r="S2" s="8"/>
      <c r="T2" s="9"/>
      <c r="U2" s="10"/>
    </row>
    <row r="3" spans="1:21" ht="42" customHeight="1" x14ac:dyDescent="0.25">
      <c r="B3" s="14"/>
      <c r="C3" s="12" t="s">
        <v>0</v>
      </c>
      <c r="D3" s="13"/>
      <c r="E3" s="13"/>
      <c r="F3" s="13"/>
      <c r="G3" s="105"/>
      <c r="H3" s="105"/>
      <c r="I3" s="105"/>
      <c r="J3" s="105"/>
      <c r="K3" s="105"/>
      <c r="L3" s="105"/>
      <c r="M3" s="105"/>
      <c r="N3" s="34"/>
      <c r="O3" s="34"/>
      <c r="P3" s="34"/>
      <c r="Q3" s="34"/>
      <c r="S3" s="8"/>
    </row>
    <row r="4" spans="1:21" ht="18" customHeight="1" thickBot="1" x14ac:dyDescent="0.3">
      <c r="B4" s="15"/>
      <c r="C4" s="16" t="s">
        <v>1</v>
      </c>
      <c r="D4" s="13"/>
      <c r="E4" s="13"/>
      <c r="F4" s="13"/>
      <c r="G4" s="13"/>
      <c r="H4" s="13"/>
      <c r="I4" s="8"/>
      <c r="J4" s="8"/>
      <c r="K4" s="8"/>
      <c r="L4" s="8"/>
      <c r="M4" s="6"/>
      <c r="N4" s="6"/>
      <c r="O4" s="6"/>
      <c r="P4" s="8"/>
      <c r="Q4" s="8"/>
      <c r="S4" s="8"/>
    </row>
    <row r="5" spans="1:21" ht="34.5" customHeight="1" thickBot="1" x14ac:dyDescent="0.3">
      <c r="B5" s="17"/>
      <c r="C5" s="18"/>
      <c r="D5" s="19"/>
      <c r="E5" s="19"/>
      <c r="F5" s="6"/>
      <c r="G5" s="37" t="s">
        <v>2</v>
      </c>
      <c r="H5" s="37" t="s">
        <v>2</v>
      </c>
      <c r="I5" s="6"/>
      <c r="J5" s="6"/>
      <c r="M5" s="6"/>
      <c r="N5" s="21"/>
      <c r="O5" s="21"/>
      <c r="Q5" s="20" t="s">
        <v>2</v>
      </c>
      <c r="U5" s="7"/>
    </row>
    <row r="6" spans="1:21" ht="67.150000000000006" customHeight="1" thickTop="1" thickBot="1" x14ac:dyDescent="0.3">
      <c r="B6" s="22" t="s">
        <v>3</v>
      </c>
      <c r="C6" s="23" t="s">
        <v>16</v>
      </c>
      <c r="D6" s="23" t="s">
        <v>4</v>
      </c>
      <c r="E6" s="23" t="s">
        <v>17</v>
      </c>
      <c r="F6" s="23" t="s">
        <v>18</v>
      </c>
      <c r="G6" s="38" t="s">
        <v>5</v>
      </c>
      <c r="H6" s="38" t="s">
        <v>29</v>
      </c>
      <c r="I6" s="33" t="s">
        <v>19</v>
      </c>
      <c r="J6" s="33" t="s">
        <v>20</v>
      </c>
      <c r="K6" s="23" t="s">
        <v>37</v>
      </c>
      <c r="L6" s="35" t="s">
        <v>21</v>
      </c>
      <c r="M6" s="33" t="s">
        <v>22</v>
      </c>
      <c r="N6" s="23" t="s">
        <v>32</v>
      </c>
      <c r="O6" s="33" t="s">
        <v>23</v>
      </c>
      <c r="P6" s="23" t="s">
        <v>6</v>
      </c>
      <c r="Q6" s="24" t="s">
        <v>7</v>
      </c>
      <c r="R6" s="85" t="s">
        <v>8</v>
      </c>
      <c r="S6" s="85" t="s">
        <v>9</v>
      </c>
      <c r="T6" s="33" t="s">
        <v>24</v>
      </c>
      <c r="U6" s="33" t="s">
        <v>25</v>
      </c>
    </row>
    <row r="7" spans="1:21" ht="255" customHeight="1" thickTop="1" x14ac:dyDescent="0.25">
      <c r="A7" s="25"/>
      <c r="B7" s="40">
        <v>1</v>
      </c>
      <c r="C7" s="62" t="s">
        <v>40</v>
      </c>
      <c r="D7" s="41">
        <v>1</v>
      </c>
      <c r="E7" s="42" t="s">
        <v>31</v>
      </c>
      <c r="F7" s="43" t="s">
        <v>41</v>
      </c>
      <c r="G7" s="124"/>
      <c r="H7" s="44" t="s">
        <v>30</v>
      </c>
      <c r="I7" s="96" t="s">
        <v>34</v>
      </c>
      <c r="J7" s="106" t="s">
        <v>35</v>
      </c>
      <c r="K7" s="109" t="s">
        <v>36</v>
      </c>
      <c r="L7" s="96" t="s">
        <v>38</v>
      </c>
      <c r="M7" s="112" t="s">
        <v>39</v>
      </c>
      <c r="N7" s="117">
        <v>21</v>
      </c>
      <c r="O7" s="45">
        <f>D7*P7</f>
        <v>11500</v>
      </c>
      <c r="P7" s="46">
        <v>11500</v>
      </c>
      <c r="Q7" s="120"/>
      <c r="R7" s="47">
        <f>D7*Q7</f>
        <v>0</v>
      </c>
      <c r="S7" s="48" t="str">
        <f t="shared" ref="S7" si="0">IF(ISNUMBER(Q7), IF(Q7&gt;P7,"NEVYHOVUJE","VYHOVUJE")," ")</f>
        <v xml:space="preserve"> </v>
      </c>
      <c r="T7" s="99"/>
      <c r="U7" s="42" t="s">
        <v>15</v>
      </c>
    </row>
    <row r="8" spans="1:21" ht="147.75" customHeight="1" x14ac:dyDescent="0.25">
      <c r="A8" s="25"/>
      <c r="B8" s="53">
        <v>2</v>
      </c>
      <c r="C8" s="81" t="s">
        <v>42</v>
      </c>
      <c r="D8" s="54">
        <v>1</v>
      </c>
      <c r="E8" s="55" t="s">
        <v>31</v>
      </c>
      <c r="F8" s="56" t="s">
        <v>43</v>
      </c>
      <c r="G8" s="125"/>
      <c r="H8" s="57" t="s">
        <v>30</v>
      </c>
      <c r="I8" s="97"/>
      <c r="J8" s="107"/>
      <c r="K8" s="110"/>
      <c r="L8" s="115"/>
      <c r="M8" s="113"/>
      <c r="N8" s="118"/>
      <c r="O8" s="58">
        <f>D8*P8</f>
        <v>1400</v>
      </c>
      <c r="P8" s="59">
        <v>1400</v>
      </c>
      <c r="Q8" s="121"/>
      <c r="R8" s="60">
        <f>D8*Q8</f>
        <v>0</v>
      </c>
      <c r="S8" s="61" t="str">
        <f t="shared" ref="S8:S14" si="1">IF(ISNUMBER(Q8), IF(Q8&gt;P8,"NEVYHOVUJE","VYHOVUJE")," ")</f>
        <v xml:space="preserve"> </v>
      </c>
      <c r="T8" s="100"/>
      <c r="U8" s="55" t="s">
        <v>14</v>
      </c>
    </row>
    <row r="9" spans="1:21" ht="195" customHeight="1" x14ac:dyDescent="0.25">
      <c r="A9" s="25"/>
      <c r="B9" s="53">
        <v>3</v>
      </c>
      <c r="C9" s="81" t="s">
        <v>44</v>
      </c>
      <c r="D9" s="54">
        <v>4</v>
      </c>
      <c r="E9" s="55" t="s">
        <v>31</v>
      </c>
      <c r="F9" s="56" t="s">
        <v>45</v>
      </c>
      <c r="G9" s="125"/>
      <c r="H9" s="57" t="s">
        <v>30</v>
      </c>
      <c r="I9" s="97"/>
      <c r="J9" s="107"/>
      <c r="K9" s="110"/>
      <c r="L9" s="115"/>
      <c r="M9" s="113"/>
      <c r="N9" s="118"/>
      <c r="O9" s="58">
        <f>D9*P9</f>
        <v>11800</v>
      </c>
      <c r="P9" s="59">
        <v>2950</v>
      </c>
      <c r="Q9" s="121"/>
      <c r="R9" s="60">
        <f>D9*Q9</f>
        <v>0</v>
      </c>
      <c r="S9" s="61" t="str">
        <f t="shared" si="1"/>
        <v xml:space="preserve"> </v>
      </c>
      <c r="T9" s="100"/>
      <c r="U9" s="102" t="s">
        <v>13</v>
      </c>
    </row>
    <row r="10" spans="1:21" ht="187.5" customHeight="1" x14ac:dyDescent="0.25">
      <c r="A10" s="25"/>
      <c r="B10" s="53">
        <v>4</v>
      </c>
      <c r="C10" s="81" t="s">
        <v>46</v>
      </c>
      <c r="D10" s="54">
        <v>1</v>
      </c>
      <c r="E10" s="55" t="s">
        <v>31</v>
      </c>
      <c r="F10" s="56" t="s">
        <v>47</v>
      </c>
      <c r="G10" s="125"/>
      <c r="H10" s="57" t="s">
        <v>30</v>
      </c>
      <c r="I10" s="97"/>
      <c r="J10" s="107"/>
      <c r="K10" s="110"/>
      <c r="L10" s="115"/>
      <c r="M10" s="113"/>
      <c r="N10" s="118"/>
      <c r="O10" s="58">
        <f>D10*P10</f>
        <v>3200</v>
      </c>
      <c r="P10" s="59">
        <v>3200</v>
      </c>
      <c r="Q10" s="121"/>
      <c r="R10" s="60">
        <f>D10*Q10</f>
        <v>0</v>
      </c>
      <c r="S10" s="61" t="str">
        <f t="shared" si="1"/>
        <v xml:space="preserve"> </v>
      </c>
      <c r="T10" s="100"/>
      <c r="U10" s="103"/>
    </row>
    <row r="11" spans="1:21" ht="147.75" customHeight="1" x14ac:dyDescent="0.25">
      <c r="A11" s="25"/>
      <c r="B11" s="53">
        <v>5</v>
      </c>
      <c r="C11" s="81" t="s">
        <v>48</v>
      </c>
      <c r="D11" s="54">
        <v>6</v>
      </c>
      <c r="E11" s="55" t="s">
        <v>31</v>
      </c>
      <c r="F11" s="56" t="s">
        <v>49</v>
      </c>
      <c r="G11" s="125"/>
      <c r="H11" s="57" t="s">
        <v>30</v>
      </c>
      <c r="I11" s="97"/>
      <c r="J11" s="107"/>
      <c r="K11" s="110"/>
      <c r="L11" s="115"/>
      <c r="M11" s="113"/>
      <c r="N11" s="118"/>
      <c r="O11" s="58">
        <f>D11*P11</f>
        <v>3600</v>
      </c>
      <c r="P11" s="59">
        <v>600</v>
      </c>
      <c r="Q11" s="121"/>
      <c r="R11" s="60">
        <f>D11*Q11</f>
        <v>0</v>
      </c>
      <c r="S11" s="61" t="str">
        <f t="shared" si="1"/>
        <v xml:space="preserve"> </v>
      </c>
      <c r="T11" s="100"/>
      <c r="U11" s="55" t="s">
        <v>14</v>
      </c>
    </row>
    <row r="12" spans="1:21" ht="210.75" customHeight="1" x14ac:dyDescent="0.25">
      <c r="A12" s="25"/>
      <c r="B12" s="53">
        <v>6</v>
      </c>
      <c r="C12" s="81" t="s">
        <v>50</v>
      </c>
      <c r="D12" s="54">
        <v>1</v>
      </c>
      <c r="E12" s="55" t="s">
        <v>31</v>
      </c>
      <c r="F12" s="56" t="s">
        <v>51</v>
      </c>
      <c r="G12" s="125"/>
      <c r="H12" s="57" t="s">
        <v>30</v>
      </c>
      <c r="I12" s="97"/>
      <c r="J12" s="107"/>
      <c r="K12" s="110"/>
      <c r="L12" s="115"/>
      <c r="M12" s="113"/>
      <c r="N12" s="118"/>
      <c r="O12" s="58">
        <f>D12*P12</f>
        <v>3650</v>
      </c>
      <c r="P12" s="59">
        <v>3650</v>
      </c>
      <c r="Q12" s="121"/>
      <c r="R12" s="60">
        <f>D12*Q12</f>
        <v>0</v>
      </c>
      <c r="S12" s="61" t="str">
        <f t="shared" si="1"/>
        <v xml:space="preserve"> </v>
      </c>
      <c r="T12" s="100"/>
      <c r="U12" s="102" t="s">
        <v>13</v>
      </c>
    </row>
    <row r="13" spans="1:21" ht="147.75" customHeight="1" x14ac:dyDescent="0.25">
      <c r="A13" s="25"/>
      <c r="B13" s="53">
        <v>7</v>
      </c>
      <c r="C13" s="81" t="s">
        <v>52</v>
      </c>
      <c r="D13" s="54">
        <v>1</v>
      </c>
      <c r="E13" s="55" t="s">
        <v>31</v>
      </c>
      <c r="F13" s="56" t="s">
        <v>53</v>
      </c>
      <c r="G13" s="125"/>
      <c r="H13" s="57" t="s">
        <v>30</v>
      </c>
      <c r="I13" s="97"/>
      <c r="J13" s="107"/>
      <c r="K13" s="110"/>
      <c r="L13" s="115"/>
      <c r="M13" s="113"/>
      <c r="N13" s="118"/>
      <c r="O13" s="58">
        <f>D13*P13</f>
        <v>1400</v>
      </c>
      <c r="P13" s="59">
        <v>1400</v>
      </c>
      <c r="Q13" s="121"/>
      <c r="R13" s="60">
        <f>D13*Q13</f>
        <v>0</v>
      </c>
      <c r="S13" s="61" t="str">
        <f t="shared" si="1"/>
        <v xml:space="preserve"> </v>
      </c>
      <c r="T13" s="100"/>
      <c r="U13" s="100"/>
    </row>
    <row r="14" spans="1:21" ht="147.75" customHeight="1" thickBot="1" x14ac:dyDescent="0.3">
      <c r="A14" s="25"/>
      <c r="B14" s="72">
        <v>8</v>
      </c>
      <c r="C14" s="82" t="s">
        <v>54</v>
      </c>
      <c r="D14" s="73">
        <v>12</v>
      </c>
      <c r="E14" s="74" t="s">
        <v>31</v>
      </c>
      <c r="F14" s="75" t="s">
        <v>55</v>
      </c>
      <c r="G14" s="126"/>
      <c r="H14" s="76" t="s">
        <v>30</v>
      </c>
      <c r="I14" s="98"/>
      <c r="J14" s="108"/>
      <c r="K14" s="111"/>
      <c r="L14" s="116"/>
      <c r="M14" s="114"/>
      <c r="N14" s="119"/>
      <c r="O14" s="77">
        <f>D14*P14</f>
        <v>22800</v>
      </c>
      <c r="P14" s="78">
        <v>1900</v>
      </c>
      <c r="Q14" s="122"/>
      <c r="R14" s="79">
        <f>D14*Q14</f>
        <v>0</v>
      </c>
      <c r="S14" s="80" t="str">
        <f t="shared" si="1"/>
        <v xml:space="preserve"> </v>
      </c>
      <c r="T14" s="101"/>
      <c r="U14" s="101"/>
    </row>
    <row r="15" spans="1:21" ht="152.25" customHeight="1" thickBot="1" x14ac:dyDescent="0.3">
      <c r="A15" s="25"/>
      <c r="B15" s="63">
        <v>9</v>
      </c>
      <c r="C15" s="64" t="s">
        <v>56</v>
      </c>
      <c r="D15" s="65">
        <v>1</v>
      </c>
      <c r="E15" s="49" t="s">
        <v>31</v>
      </c>
      <c r="F15" s="66" t="s">
        <v>59</v>
      </c>
      <c r="G15" s="127"/>
      <c r="H15" s="67" t="s">
        <v>30</v>
      </c>
      <c r="I15" s="83" t="s">
        <v>34</v>
      </c>
      <c r="J15" s="83" t="s">
        <v>30</v>
      </c>
      <c r="K15" s="50"/>
      <c r="L15" s="83" t="s">
        <v>57</v>
      </c>
      <c r="M15" s="51" t="s">
        <v>58</v>
      </c>
      <c r="N15" s="52">
        <v>14</v>
      </c>
      <c r="O15" s="68">
        <f>D15*P15</f>
        <v>1000</v>
      </c>
      <c r="P15" s="69">
        <v>1000</v>
      </c>
      <c r="Q15" s="123"/>
      <c r="R15" s="70">
        <f>D15*Q15</f>
        <v>0</v>
      </c>
      <c r="S15" s="71" t="str">
        <f t="shared" ref="S15" si="2">IF(ISNUMBER(Q15), IF(Q15&gt;P15,"NEVYHOVUJE","VYHOVUJE")," ")</f>
        <v xml:space="preserve"> </v>
      </c>
      <c r="T15" s="49"/>
      <c r="U15" s="49" t="s">
        <v>12</v>
      </c>
    </row>
    <row r="16" spans="1:21" ht="13.5" customHeight="1" thickTop="1" thickBot="1" x14ac:dyDescent="0.3">
      <c r="C16"/>
      <c r="D16"/>
      <c r="E16"/>
      <c r="F16"/>
      <c r="G16"/>
      <c r="H16"/>
      <c r="I16"/>
      <c r="J16"/>
      <c r="M16"/>
      <c r="N16"/>
      <c r="O16"/>
      <c r="R16" s="36"/>
    </row>
    <row r="17" spans="2:21" ht="49.5" customHeight="1" thickTop="1" thickBot="1" x14ac:dyDescent="0.3">
      <c r="B17" s="91" t="s">
        <v>28</v>
      </c>
      <c r="C17" s="92"/>
      <c r="D17" s="92"/>
      <c r="E17" s="92"/>
      <c r="F17" s="92"/>
      <c r="G17" s="92"/>
      <c r="H17" s="84"/>
      <c r="I17" s="26"/>
      <c r="J17" s="26"/>
      <c r="K17" s="26"/>
      <c r="L17" s="7"/>
      <c r="M17" s="7"/>
      <c r="N17" s="27"/>
      <c r="O17" s="27"/>
      <c r="P17" s="28" t="s">
        <v>10</v>
      </c>
      <c r="Q17" s="93" t="s">
        <v>11</v>
      </c>
      <c r="R17" s="94"/>
      <c r="S17" s="95"/>
      <c r="T17" s="21"/>
      <c r="U17" s="29"/>
    </row>
    <row r="18" spans="2:21" ht="53.25" customHeight="1" thickTop="1" thickBot="1" x14ac:dyDescent="0.3">
      <c r="B18" s="90" t="s">
        <v>26</v>
      </c>
      <c r="C18" s="90"/>
      <c r="D18" s="90"/>
      <c r="E18" s="90"/>
      <c r="F18" s="90"/>
      <c r="G18" s="90"/>
      <c r="H18" s="90"/>
      <c r="I18" s="30"/>
      <c r="L18" s="11"/>
      <c r="M18" s="11"/>
      <c r="N18" s="31"/>
      <c r="O18" s="31"/>
      <c r="P18" s="32">
        <f>SUM(O7:O15)</f>
        <v>60350</v>
      </c>
      <c r="Q18" s="86">
        <f>SUM(R7:R15)</f>
        <v>0</v>
      </c>
      <c r="R18" s="87"/>
      <c r="S18" s="88"/>
    </row>
    <row r="19" spans="2:21" ht="15.75" thickTop="1" x14ac:dyDescent="0.25">
      <c r="B19" s="89" t="s">
        <v>27</v>
      </c>
      <c r="C19" s="89"/>
      <c r="D19" s="89"/>
      <c r="E19" s="89"/>
      <c r="F19" s="89"/>
    </row>
    <row r="20" spans="2:21" ht="14.25" customHeight="1" x14ac:dyDescent="0.25"/>
    <row r="21" spans="2:21" ht="14.25" customHeight="1" x14ac:dyDescent="0.25"/>
    <row r="22" spans="2:21" ht="14.25" customHeight="1" x14ac:dyDescent="0.25"/>
    <row r="23" spans="2:21" ht="14.25" customHeight="1" x14ac:dyDescent="0.25"/>
    <row r="24" spans="2:21" ht="14.25" customHeight="1" x14ac:dyDescent="0.25"/>
    <row r="25" spans="2:21" ht="14.25" customHeight="1" x14ac:dyDescent="0.25"/>
    <row r="26" spans="2:21" ht="14.25" customHeight="1" x14ac:dyDescent="0.25"/>
    <row r="27" spans="2:21" ht="14.25" customHeight="1" x14ac:dyDescent="0.25"/>
    <row r="28" spans="2:21" ht="14.25" customHeight="1" x14ac:dyDescent="0.25"/>
    <row r="29" spans="2:21" ht="14.25" customHeight="1" x14ac:dyDescent="0.25"/>
    <row r="30" spans="2:21" ht="14.25" customHeight="1" x14ac:dyDescent="0.25"/>
    <row r="31" spans="2:21" ht="14.25" customHeight="1" x14ac:dyDescent="0.25"/>
    <row r="32" spans="2:21"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sheetData>
  <sheetProtection algorithmName="SHA-512" hashValue="XZAAceiexg65Cxi3DrJQwNlEv6ZOtxMLJBvtZvre/mxDArrlSijgYocyM1zLDID4ObercJQS0tOrY4XKiWjbPw==" saltValue="NjE3+AkboweTB2vaXpgyPg==" spinCount="100000" sheet="1" objects="1" scenarios="1"/>
  <mergeCells count="16">
    <mergeCell ref="J7:J14"/>
    <mergeCell ref="K7:K14"/>
    <mergeCell ref="L7:L14"/>
    <mergeCell ref="M7:M14"/>
    <mergeCell ref="N7:N14"/>
    <mergeCell ref="I7:I14"/>
    <mergeCell ref="T7:T14"/>
    <mergeCell ref="U9:U10"/>
    <mergeCell ref="B1:E1"/>
    <mergeCell ref="G2:M3"/>
    <mergeCell ref="U12:U14"/>
    <mergeCell ref="Q18:S18"/>
    <mergeCell ref="B19:F19"/>
    <mergeCell ref="B18:H18"/>
    <mergeCell ref="B17:G17"/>
    <mergeCell ref="Q17:S17"/>
  </mergeCells>
  <conditionalFormatting sqref="D7:D15">
    <cfRule type="containsBlanks" dxfId="6" priority="1">
      <formula>LEN(TRIM(D7))=0</formula>
    </cfRule>
  </conditionalFormatting>
  <conditionalFormatting sqref="G7:H15 Q7:Q15">
    <cfRule type="notContainsBlanks" dxfId="5" priority="41">
      <formula>LEN(TRIM(G7))&gt;0</formula>
    </cfRule>
    <cfRule type="notContainsBlanks" dxfId="4" priority="42">
      <formula>LEN(TRIM(G7))&gt;0</formula>
    </cfRule>
    <cfRule type="containsBlanks" dxfId="3" priority="44">
      <formula>LEN(TRIM(G7))=0</formula>
    </cfRule>
  </conditionalFormatting>
  <conditionalFormatting sqref="G7:H15">
    <cfRule type="notContainsBlanks" dxfId="2" priority="40">
      <formula>LEN(TRIM(G7))&gt;0</formula>
    </cfRule>
  </conditionalFormatting>
  <conditionalFormatting sqref="S7:S15">
    <cfRule type="cellIs" dxfId="1" priority="63" operator="equal">
      <formula>"NEVYHOVUJE"</formula>
    </cfRule>
    <cfRule type="cellIs" dxfId="0" priority="64" operator="equal">
      <formula>"VYHOVUJE"</formula>
    </cfRule>
  </conditionalFormatting>
  <dataValidations count="2">
    <dataValidation type="list" allowBlank="1" showInputMessage="1" showErrorMessage="1" sqref="J7" xr:uid="{CBD82B4A-4556-4BD8-97B1-6493B60EABDA}">
      <formula1>"ANO,NE"</formula1>
    </dataValidation>
    <dataValidation type="list" showInputMessage="1" showErrorMessage="1" sqref="E7:E15" xr:uid="{FEE879A1-3785-4154-A7E4-C2775DBC6DD4}">
      <formula1>"ks,bal,sada,"</formula1>
    </dataValidation>
  </dataValidations>
  <pageMargins left="7.874015748031496E-2" right="0.11811023622047245" top="0.31496062992125984" bottom="0.35433070866141736" header="0.15748031496062992" footer="0.19685039370078741"/>
  <pageSetup paperSize="9" scale="26" orientation="landscape" r:id="rId1"/>
  <headerFooter>
    <oddFooter>&amp;C&amp;P z 2</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U7:U9 U11:U12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2023-09-19T10:33:11Z</cp:lastPrinted>
  <dcterms:created xsi:type="dcterms:W3CDTF">2014-03-05T12:43:32Z</dcterms:created>
  <dcterms:modified xsi:type="dcterms:W3CDTF">2023-09-19T11:01:46Z</dcterms:modified>
</cp:coreProperties>
</file>